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rdj3\Desktop\Marees\"/>
    </mc:Choice>
  </mc:AlternateContent>
  <bookViews>
    <workbookView xWindow="0" yWindow="240" windowWidth="15480" windowHeight="11640"/>
  </bookViews>
  <sheets>
    <sheet name="Splitsal" sheetId="1" r:id="rId1"/>
  </sheets>
  <definedNames>
    <definedName name="\_">#REF!</definedName>
    <definedName name="AVGCARRYOVER">#REF!</definedName>
    <definedName name="AVGSELL">#REF!</definedName>
    <definedName name="CLEAR">#REF!</definedName>
    <definedName name="CLEARSUMM">#REF!</definedName>
    <definedName name="CSMOVE">#REF!</definedName>
    <definedName name="CUTOFF">Splitsal!$K$13</definedName>
    <definedName name="DATAFILE">#REF!</definedName>
    <definedName name="DATE">#REF!</definedName>
    <definedName name="EXCLUDE">#REF!</definedName>
    <definedName name="FILE">#REF!</definedName>
    <definedName name="GO">#REF!</definedName>
    <definedName name="HOME">Splitsal!$B$1</definedName>
    <definedName name="ICOUNT">#REF!</definedName>
    <definedName name="INCLUDE">#REF!</definedName>
    <definedName name="LAYOUT">#REF!</definedName>
    <definedName name="MACRODATA">#REF!</definedName>
    <definedName name="MATCH">#REF!</definedName>
    <definedName name="MEAN">Splitsal!$E$13</definedName>
    <definedName name="MENU">#REF!</definedName>
    <definedName name="MOVESUMM">#REF!</definedName>
    <definedName name="PRINT">#REF!</definedName>
    <definedName name="RCALC">#REF!</definedName>
    <definedName name="RFORM">#REF!</definedName>
    <definedName name="SAMEPATH">#REF!</definedName>
    <definedName name="SCREEN">#REF!</definedName>
    <definedName name="SD">Splitsal!$E$14</definedName>
    <definedName name="STYLES">Splitsal!#REF!</definedName>
    <definedName name="SUMMARY">#REF!</definedName>
  </definedNames>
  <calcPr calcId="162913" iterate="1" iterateCount="0"/>
</workbook>
</file>

<file path=xl/calcChain.xml><?xml version="1.0" encoding="utf-8"?>
<calcChain xmlns="http://schemas.openxmlformats.org/spreadsheetml/2006/main">
  <c r="F39" i="1" l="1"/>
  <c r="F38" i="1"/>
  <c r="E39" i="1"/>
  <c r="E38" i="1"/>
  <c r="P39" i="1"/>
  <c r="O39" i="1"/>
  <c r="N39" i="1"/>
  <c r="M39" i="1"/>
  <c r="L39" i="1"/>
  <c r="K39" i="1"/>
  <c r="J39" i="1"/>
  <c r="I39" i="1"/>
  <c r="H39" i="1"/>
  <c r="G39" i="1"/>
  <c r="P38" i="1"/>
  <c r="O38" i="1"/>
  <c r="N38" i="1"/>
  <c r="M38" i="1"/>
  <c r="L38" i="1"/>
  <c r="K38" i="1"/>
  <c r="J38" i="1"/>
  <c r="I38" i="1"/>
  <c r="H38" i="1"/>
  <c r="G38" i="1"/>
  <c r="E59" i="1"/>
  <c r="E58" i="1"/>
  <c r="E57" i="1"/>
  <c r="E56" i="1"/>
  <c r="E55" i="1"/>
  <c r="E54" i="1"/>
  <c r="E53" i="1"/>
  <c r="F27" i="1"/>
  <c r="F33" i="1" s="1"/>
  <c r="F17" i="1"/>
  <c r="D17" i="1"/>
  <c r="E27" i="1"/>
  <c r="E33" i="1" s="1"/>
</calcChain>
</file>

<file path=xl/sharedStrings.xml><?xml version="1.0" encoding="utf-8"?>
<sst xmlns="http://schemas.openxmlformats.org/spreadsheetml/2006/main" count="60" uniqueCount="56">
  <si>
    <t>Note:</t>
  </si>
  <si>
    <t>Splitsal generates a "normal" distribution of weights, based on mean and standard</t>
  </si>
  <si>
    <t>deviation, from which it estimates % of mob above and below a cutoff weight, and</t>
  </si>
  <si>
    <t>average weights of groups above and below cutoff. Splitsal can also estimate</t>
  </si>
  <si>
    <t>average weight (but not price) of the tail of a mob (heifers or steers) for early sale.</t>
  </si>
  <si>
    <t>Enter data in yellow cells then click Go toolbar button to run the simulation.</t>
  </si>
  <si>
    <t>Average (mean) liveweight of group</t>
  </si>
  <si>
    <t>Cutoff weight for first sale age</t>
  </si>
  <si>
    <t>Standard deviation (SD) of weights</t>
  </si>
  <si>
    <t>% of group above cutoff weight</t>
  </si>
  <si>
    <t>Average weight of heavier group</t>
  </si>
  <si>
    <t>In a "normal" distribution, 95% of individual weights</t>
  </si>
  <si>
    <t xml:space="preserve">will range from </t>
  </si>
  <si>
    <t>kg to</t>
  </si>
  <si>
    <t>kg</t>
  </si>
  <si>
    <t>Average weight of lighter group</t>
  </si>
  <si>
    <t>Adjust entry for SD until range appears correct.</t>
  </si>
  <si>
    <t>Expected gain if sold at next age</t>
  </si>
  <si>
    <t>Weight of lighter group by next age</t>
  </si>
  <si>
    <t>Net Price Calculations:</t>
  </si>
  <si>
    <t>These calculations are valid ONLY if the distribution of weights is "normal".</t>
  </si>
  <si>
    <t>Illustrated graphically, the distribution of weights will appear as a bell-shaped</t>
  </si>
  <si>
    <t>Sold at</t>
  </si>
  <si>
    <t>curve with the below-average-weight and above-average-weight sides equal.</t>
  </si>
  <si>
    <t>1st Age</t>
  </si>
  <si>
    <t>2nd Age</t>
  </si>
  <si>
    <t>Once a draft (lead or tail) has been taken from a mob, the distribution of weights</t>
  </si>
  <si>
    <t>Liveweight</t>
  </si>
  <si>
    <t>can no longer be "normal". The first sale age must therefore be the age at which</t>
  </si>
  <si>
    <t>Price/kg</t>
  </si>
  <si>
    <t>the first draft is taken.</t>
  </si>
  <si>
    <t>Selling costs charged as % of value</t>
  </si>
  <si>
    <t>Selling costs charged per head</t>
  </si>
  <si>
    <t>This calculator is provided to estimate comparative turnoff weights and prices</t>
  </si>
  <si>
    <t>Transport cost/head</t>
  </si>
  <si>
    <t>for a split turnoff age when comparing nutritional, genetic or husbandry strategies</t>
  </si>
  <si>
    <t>Net price/head</t>
  </si>
  <si>
    <t>be known, and we wish to predict the impact on numbers turned off at each age,</t>
  </si>
  <si>
    <t>and average weight at each age, of say 20 kg/year extra growth.</t>
  </si>
  <si>
    <t>Summary:</t>
  </si>
  <si>
    <t>Average weight at first age</t>
  </si>
  <si>
    <t>Cutoff weight for sale at first age</t>
  </si>
  <si>
    <t>% of group reaching cutoff weight</t>
  </si>
  <si>
    <t>Average sale weight at first age</t>
  </si>
  <si>
    <t>Average sale weight at second age</t>
  </si>
  <si>
    <t>Net price at first sale age</t>
  </si>
  <si>
    <t>Net price at second sale age</t>
  </si>
  <si>
    <t>Notepad:</t>
  </si>
  <si>
    <t>affecting growth. Typically, the distribution of weights for the current system may</t>
  </si>
  <si>
    <t>Note: To delete column headings, highlight with cursor and click "Restore formula results ......" toolbar button.</t>
  </si>
  <si>
    <t>Name:</t>
  </si>
  <si>
    <t>Date:</t>
  </si>
  <si>
    <t>File:</t>
  </si>
  <si>
    <t>Software devised by W.E.Holmes, Townsville, Qld.</t>
  </si>
  <si>
    <t>SPLITSAL - Calculator for turnoff at two ages - Version 6.02</t>
  </si>
  <si>
    <t>Early Weaning weight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</si>
</sst>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"/>
    <numFmt numFmtId="165" formatCode="dd\-mmm\-yyyy;@"/>
    <numFmt numFmtId="166" formatCode="&quot;$&quot;#,##0.00_)"/>
    <numFmt numFmtId="167" formatCode="&quot;$&quot;#,##0_)"/>
  </numFmts>
  <fonts count="7" x14ac:knownFonts="1">
    <font>
      <sz val="10"/>
      <name val="Courie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6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Protection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1" fillId="0" borderId="1" xfId="0" applyNumberFormat="1" applyFont="1" applyBorder="1" applyProtection="1"/>
    <xf numFmtId="164" fontId="1" fillId="0" borderId="6" xfId="0" applyNumberFormat="1" applyFont="1" applyBorder="1" applyProtection="1"/>
    <xf numFmtId="10" fontId="2" fillId="2" borderId="8" xfId="0" applyNumberFormat="1" applyFont="1" applyFill="1" applyBorder="1" applyProtection="1">
      <protection locked="0"/>
    </xf>
    <xf numFmtId="10" fontId="2" fillId="2" borderId="9" xfId="0" applyNumberFormat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9" fontId="2" fillId="2" borderId="8" xfId="0" applyNumberFormat="1" applyFont="1" applyFill="1" applyBorder="1" applyProtection="1">
      <protection locked="0"/>
    </xf>
    <xf numFmtId="9" fontId="2" fillId="2" borderId="0" xfId="0" applyNumberFormat="1" applyFont="1" applyFill="1" applyBorder="1" applyProtection="1">
      <protection locked="0"/>
    </xf>
    <xf numFmtId="9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9" fontId="1" fillId="0" borderId="5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3" borderId="0" xfId="0" applyFont="1" applyFill="1"/>
    <xf numFmtId="0" fontId="1" fillId="3" borderId="10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0" xfId="0" applyFont="1" applyFill="1" applyBorder="1"/>
    <xf numFmtId="0" fontId="5" fillId="3" borderId="0" xfId="0" applyFont="1" applyFill="1" applyBorder="1"/>
    <xf numFmtId="0" fontId="4" fillId="2" borderId="0" xfId="0" applyFont="1" applyFill="1" applyBorder="1" applyProtection="1">
      <protection locked="0"/>
    </xf>
    <xf numFmtId="165" fontId="4" fillId="2" borderId="0" xfId="0" applyNumberFormat="1" applyFont="1" applyFill="1" applyBorder="1" applyProtection="1">
      <protection locked="0"/>
    </xf>
    <xf numFmtId="166" fontId="2" fillId="2" borderId="8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6" fontId="2" fillId="2" borderId="2" xfId="0" applyNumberFormat="1" applyFont="1" applyFill="1" applyBorder="1" applyProtection="1">
      <protection locked="0"/>
    </xf>
    <xf numFmtId="166" fontId="2" fillId="2" borderId="7" xfId="0" applyNumberFormat="1" applyFont="1" applyFill="1" applyBorder="1" applyProtection="1">
      <protection locked="0"/>
    </xf>
    <xf numFmtId="167" fontId="1" fillId="0" borderId="12" xfId="0" applyNumberFormat="1" applyFont="1" applyBorder="1" applyProtection="1"/>
    <xf numFmtId="167" fontId="1" fillId="0" borderId="13" xfId="0" applyNumberFormat="1" applyFont="1" applyBorder="1" applyProtection="1"/>
    <xf numFmtId="167" fontId="2" fillId="2" borderId="8" xfId="0" applyNumberFormat="1" applyFont="1" applyFill="1" applyBorder="1" applyProtection="1">
      <protection locked="0"/>
    </xf>
    <xf numFmtId="167" fontId="2" fillId="2" borderId="0" xfId="0" applyNumberFormat="1" applyFont="1" applyFill="1" applyBorder="1" applyProtection="1">
      <protection locked="0"/>
    </xf>
    <xf numFmtId="167" fontId="2" fillId="2" borderId="9" xfId="0" applyNumberFormat="1" applyFont="1" applyFill="1" applyBorder="1" applyProtection="1">
      <protection locked="0"/>
    </xf>
    <xf numFmtId="167" fontId="2" fillId="2" borderId="2" xfId="0" applyNumberFormat="1" applyFont="1" applyFill="1" applyBorder="1" applyProtection="1">
      <protection locked="0"/>
    </xf>
    <xf numFmtId="167" fontId="2" fillId="2" borderId="11" xfId="0" applyNumberFormat="1" applyFont="1" applyFill="1" applyBorder="1" applyProtection="1">
      <protection locked="0"/>
    </xf>
    <xf numFmtId="167" fontId="2" fillId="2" borderId="7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B1:P59"/>
  <sheetViews>
    <sheetView showGridLines="0" tabSelected="1" zoomScale="80" workbookViewId="0">
      <selection activeCell="K18" sqref="K18"/>
    </sheetView>
  </sheetViews>
  <sheetFormatPr defaultColWidth="9.58203125" defaultRowHeight="12.5" x14ac:dyDescent="0.25"/>
  <cols>
    <col min="1" max="1" width="1.58203125" style="1" customWidth="1"/>
    <col min="2" max="2" width="14.08203125" style="1" customWidth="1"/>
    <col min="3" max="3" width="11.25" style="1" customWidth="1"/>
    <col min="4" max="4" width="8.58203125" style="1" customWidth="1"/>
    <col min="5" max="5" width="11.08203125" style="1" customWidth="1"/>
    <col min="6" max="7" width="9.58203125" style="1"/>
    <col min="8" max="8" width="11.58203125" style="1" customWidth="1"/>
    <col min="9" max="10" width="9.58203125" style="1" customWidth="1"/>
    <col min="11" max="16384" width="9.58203125" style="1"/>
  </cols>
  <sheetData>
    <row r="1" spans="2:16" ht="13" x14ac:dyDescent="0.3">
      <c r="B1" s="5" t="s">
        <v>54</v>
      </c>
      <c r="G1" s="2" t="s">
        <v>50</v>
      </c>
      <c r="H1" s="50" t="s">
        <v>55</v>
      </c>
      <c r="I1" s="48"/>
      <c r="J1" s="48"/>
      <c r="K1" s="49"/>
      <c r="L1" s="49"/>
      <c r="M1" s="49"/>
      <c r="N1" s="49"/>
      <c r="O1" s="41"/>
      <c r="P1" s="41"/>
    </row>
    <row r="2" spans="2:16" ht="13" x14ac:dyDescent="0.3">
      <c r="G2" s="2" t="s">
        <v>51</v>
      </c>
      <c r="H2" s="51">
        <v>43498</v>
      </c>
      <c r="I2" s="48"/>
      <c r="J2" s="48"/>
      <c r="K2" s="49"/>
      <c r="L2" s="49"/>
      <c r="M2" s="49"/>
      <c r="N2" s="49"/>
      <c r="O2" s="41"/>
      <c r="P2" s="41"/>
    </row>
    <row r="3" spans="2:16" ht="13" x14ac:dyDescent="0.3">
      <c r="B3" s="6" t="s">
        <v>53</v>
      </c>
      <c r="G3" s="2" t="s">
        <v>52</v>
      </c>
    </row>
    <row r="5" spans="2:16" ht="13" x14ac:dyDescent="0.3">
      <c r="B5" s="7" t="s">
        <v>0</v>
      </c>
      <c r="C5" s="6" t="s">
        <v>1</v>
      </c>
      <c r="D5" s="6"/>
      <c r="E5" s="6"/>
      <c r="F5" s="6"/>
      <c r="G5" s="6"/>
      <c r="H5" s="6"/>
      <c r="I5" s="6"/>
    </row>
    <row r="6" spans="2:16" ht="13" x14ac:dyDescent="0.3">
      <c r="B6" s="6"/>
      <c r="C6" s="6" t="s">
        <v>2</v>
      </c>
      <c r="D6" s="6"/>
      <c r="E6" s="6"/>
      <c r="F6" s="6"/>
      <c r="G6" s="6"/>
      <c r="H6" s="6"/>
      <c r="I6" s="6"/>
    </row>
    <row r="7" spans="2:16" ht="13" x14ac:dyDescent="0.3">
      <c r="B7" s="6"/>
      <c r="C7" s="6" t="s">
        <v>3</v>
      </c>
      <c r="D7" s="6"/>
      <c r="E7" s="6"/>
      <c r="F7" s="6"/>
      <c r="G7" s="6"/>
      <c r="H7" s="6"/>
      <c r="I7" s="6"/>
    </row>
    <row r="8" spans="2:16" ht="13" x14ac:dyDescent="0.3">
      <c r="B8" s="6"/>
      <c r="C8" s="6" t="s">
        <v>4</v>
      </c>
      <c r="D8" s="6"/>
      <c r="E8" s="6"/>
      <c r="F8" s="6"/>
      <c r="G8" s="6"/>
      <c r="H8" s="6"/>
      <c r="I8" s="6"/>
    </row>
    <row r="9" spans="2:16" ht="13" x14ac:dyDescent="0.3">
      <c r="B9" s="6"/>
      <c r="C9" s="6" t="s">
        <v>5</v>
      </c>
      <c r="D9" s="6"/>
      <c r="E9" s="6"/>
      <c r="F9" s="6"/>
      <c r="G9" s="6"/>
      <c r="H9" s="6"/>
      <c r="I9" s="6"/>
    </row>
    <row r="13" spans="2:16" x14ac:dyDescent="0.25">
      <c r="B13" s="1" t="s">
        <v>6</v>
      </c>
      <c r="E13" s="10">
        <v>113</v>
      </c>
      <c r="H13" s="1" t="s">
        <v>7</v>
      </c>
      <c r="K13" s="10">
        <v>100</v>
      </c>
    </row>
    <row r="14" spans="2:16" x14ac:dyDescent="0.25">
      <c r="B14" s="1" t="s">
        <v>8</v>
      </c>
      <c r="E14" s="11">
        <v>15</v>
      </c>
      <c r="H14" s="1" t="s">
        <v>9</v>
      </c>
      <c r="K14" s="33">
        <v>0.80300000000000005</v>
      </c>
    </row>
    <row r="15" spans="2:16" x14ac:dyDescent="0.25">
      <c r="E15" s="36"/>
      <c r="H15" s="1" t="s">
        <v>10</v>
      </c>
      <c r="K15" s="34">
        <v>118</v>
      </c>
    </row>
    <row r="16" spans="2:16" x14ac:dyDescent="0.25">
      <c r="B16" s="2" t="s">
        <v>0</v>
      </c>
      <c r="C16" s="1" t="s">
        <v>11</v>
      </c>
      <c r="K16" s="3"/>
    </row>
    <row r="17" spans="2:11" x14ac:dyDescent="0.25">
      <c r="C17" s="1" t="s">
        <v>12</v>
      </c>
      <c r="D17" s="3">
        <f>E13-(1.96*E14)</f>
        <v>83.6</v>
      </c>
      <c r="E17" s="4" t="s">
        <v>13</v>
      </c>
      <c r="F17" s="3">
        <f>E13+(1.96*E14)</f>
        <v>142.4</v>
      </c>
      <c r="G17" s="1" t="s">
        <v>14</v>
      </c>
      <c r="H17" s="1" t="s">
        <v>15</v>
      </c>
      <c r="K17" s="35">
        <v>92</v>
      </c>
    </row>
    <row r="18" spans="2:11" x14ac:dyDescent="0.25">
      <c r="C18" s="1" t="s">
        <v>16</v>
      </c>
      <c r="H18" s="1" t="s">
        <v>17</v>
      </c>
      <c r="K18" s="12">
        <v>0</v>
      </c>
    </row>
    <row r="19" spans="2:11" x14ac:dyDescent="0.25">
      <c r="H19" s="1" t="s">
        <v>18</v>
      </c>
      <c r="K19" s="34">
        <v>92</v>
      </c>
    </row>
    <row r="22" spans="2:11" x14ac:dyDescent="0.25">
      <c r="B22" s="1" t="s">
        <v>19</v>
      </c>
      <c r="G22" s="2" t="s">
        <v>0</v>
      </c>
      <c r="H22" s="1" t="s">
        <v>20</v>
      </c>
    </row>
    <row r="23" spans="2:11" x14ac:dyDescent="0.25">
      <c r="H23" s="1" t="s">
        <v>21</v>
      </c>
    </row>
    <row r="24" spans="2:11" x14ac:dyDescent="0.25">
      <c r="E24" s="13" t="s">
        <v>22</v>
      </c>
      <c r="F24" s="14" t="s">
        <v>22</v>
      </c>
      <c r="H24" s="1" t="s">
        <v>23</v>
      </c>
    </row>
    <row r="25" spans="2:11" x14ac:dyDescent="0.25">
      <c r="E25" s="15" t="s">
        <v>24</v>
      </c>
      <c r="F25" s="16" t="s">
        <v>25</v>
      </c>
    </row>
    <row r="26" spans="2:11" x14ac:dyDescent="0.25">
      <c r="H26" s="1" t="s">
        <v>26</v>
      </c>
    </row>
    <row r="27" spans="2:11" x14ac:dyDescent="0.25">
      <c r="B27" s="1" t="s">
        <v>27</v>
      </c>
      <c r="E27" s="17">
        <f>K15</f>
        <v>118</v>
      </c>
      <c r="F27" s="18">
        <f>K19</f>
        <v>92</v>
      </c>
      <c r="H27" s="1" t="s">
        <v>28</v>
      </c>
    </row>
    <row r="28" spans="2:11" x14ac:dyDescent="0.25">
      <c r="B28" s="1" t="s">
        <v>29</v>
      </c>
      <c r="E28" s="52">
        <v>0</v>
      </c>
      <c r="F28" s="53">
        <v>0</v>
      </c>
      <c r="H28" s="1" t="s">
        <v>30</v>
      </c>
    </row>
    <row r="29" spans="2:11" x14ac:dyDescent="0.25">
      <c r="B29" s="1" t="s">
        <v>31</v>
      </c>
      <c r="E29" s="19">
        <v>0</v>
      </c>
      <c r="F29" s="20">
        <v>0</v>
      </c>
    </row>
    <row r="30" spans="2:11" x14ac:dyDescent="0.25">
      <c r="B30" s="1" t="s">
        <v>32</v>
      </c>
      <c r="E30" s="52">
        <v>0</v>
      </c>
      <c r="F30" s="53">
        <v>0</v>
      </c>
      <c r="H30" s="1" t="s">
        <v>33</v>
      </c>
    </row>
    <row r="31" spans="2:11" x14ac:dyDescent="0.25">
      <c r="B31" s="1" t="s">
        <v>34</v>
      </c>
      <c r="E31" s="54">
        <v>0</v>
      </c>
      <c r="F31" s="55">
        <v>0</v>
      </c>
      <c r="H31" s="1" t="s">
        <v>35</v>
      </c>
    </row>
    <row r="32" spans="2:11" x14ac:dyDescent="0.25">
      <c r="H32" s="1" t="s">
        <v>48</v>
      </c>
    </row>
    <row r="33" spans="2:16" x14ac:dyDescent="0.25">
      <c r="B33" s="1" t="s">
        <v>36</v>
      </c>
      <c r="E33" s="56">
        <f>IF(E27="No Sales","No Sales",(IF(E15="",(E27*E28)*(1-E29)-E30-E31,"Error")))</f>
        <v>0</v>
      </c>
      <c r="F33" s="57">
        <f>IF(F27="Nil Kept","Nil Kept",(IF(E15="",(F27*F28)*(1-F29)-F30-F31,"Error")))</f>
        <v>0</v>
      </c>
      <c r="H33" s="1" t="s">
        <v>37</v>
      </c>
    </row>
    <row r="34" spans="2:16" x14ac:dyDescent="0.25">
      <c r="H34" s="1" t="s">
        <v>38</v>
      </c>
    </row>
    <row r="36" spans="2:16" x14ac:dyDescent="0.25">
      <c r="B36" s="1" t="s">
        <v>39</v>
      </c>
    </row>
    <row r="37" spans="2:16" ht="13" x14ac:dyDescent="0.3">
      <c r="E37" s="6" t="s">
        <v>49</v>
      </c>
    </row>
    <row r="38" spans="2:16" x14ac:dyDescent="0.25">
      <c r="E38" s="30" t="str">
        <f>""</f>
        <v/>
      </c>
      <c r="F38" s="31" t="str">
        <f>""</f>
        <v/>
      </c>
      <c r="G38" s="31" t="str">
        <f>""</f>
        <v/>
      </c>
      <c r="H38" s="31" t="str">
        <f>""</f>
        <v/>
      </c>
      <c r="I38" s="31" t="str">
        <f>""</f>
        <v/>
      </c>
      <c r="J38" s="31" t="str">
        <f>""</f>
        <v/>
      </c>
      <c r="K38" s="31" t="str">
        <f>""</f>
        <v/>
      </c>
      <c r="L38" s="31" t="str">
        <f>""</f>
        <v/>
      </c>
      <c r="M38" s="31" t="str">
        <f>""</f>
        <v/>
      </c>
      <c r="N38" s="31" t="str">
        <f>""</f>
        <v/>
      </c>
      <c r="O38" s="31" t="str">
        <f>""</f>
        <v/>
      </c>
      <c r="P38" s="32" t="str">
        <f>""</f>
        <v/>
      </c>
    </row>
    <row r="39" spans="2:16" x14ac:dyDescent="0.25">
      <c r="E39" s="21" t="str">
        <f>""</f>
        <v/>
      </c>
      <c r="F39" s="22" t="str">
        <f>""</f>
        <v/>
      </c>
      <c r="G39" s="22" t="str">
        <f>""</f>
        <v/>
      </c>
      <c r="H39" s="22" t="str">
        <f>""</f>
        <v/>
      </c>
      <c r="I39" s="22" t="str">
        <f>""</f>
        <v/>
      </c>
      <c r="J39" s="22" t="str">
        <f>""</f>
        <v/>
      </c>
      <c r="K39" s="22" t="str">
        <f>""</f>
        <v/>
      </c>
      <c r="L39" s="22" t="str">
        <f>""</f>
        <v/>
      </c>
      <c r="M39" s="22" t="str">
        <f>""</f>
        <v/>
      </c>
      <c r="N39" s="22" t="str">
        <f>""</f>
        <v/>
      </c>
      <c r="O39" s="22" t="str">
        <f>""</f>
        <v/>
      </c>
      <c r="P39" s="23" t="str">
        <f>""</f>
        <v/>
      </c>
    </row>
    <row r="40" spans="2:16" x14ac:dyDescent="0.25">
      <c r="B40" s="1" t="s">
        <v>40</v>
      </c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2:16" x14ac:dyDescent="0.25">
      <c r="B41" s="1" t="s">
        <v>8</v>
      </c>
      <c r="E41" s="2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2:16" x14ac:dyDescent="0.25">
      <c r="B42" s="1" t="s">
        <v>41</v>
      </c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2:16" x14ac:dyDescent="0.25">
      <c r="B43" s="1" t="s">
        <v>42</v>
      </c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2:16" x14ac:dyDescent="0.25">
      <c r="E44" s="37"/>
      <c r="F44" s="38"/>
      <c r="G44" s="39"/>
      <c r="H44" s="38"/>
      <c r="I44" s="38"/>
      <c r="J44" s="38"/>
      <c r="K44" s="38"/>
      <c r="L44" s="38"/>
      <c r="M44" s="38"/>
      <c r="N44" s="38"/>
      <c r="O44" s="38"/>
      <c r="P44" s="40"/>
    </row>
    <row r="45" spans="2:16" x14ac:dyDescent="0.25">
      <c r="B45" s="1" t="s">
        <v>43</v>
      </c>
      <c r="E45" s="2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2:16" x14ac:dyDescent="0.25">
      <c r="B46" s="1" t="s">
        <v>44</v>
      </c>
      <c r="E46" s="24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2:16" x14ac:dyDescent="0.25">
      <c r="E47" s="37"/>
      <c r="F47" s="38"/>
      <c r="G47" s="39"/>
      <c r="H47" s="38"/>
      <c r="I47" s="38"/>
      <c r="J47" s="38"/>
      <c r="K47" s="38"/>
      <c r="L47" s="38"/>
      <c r="M47" s="38"/>
      <c r="N47" s="38"/>
      <c r="O47" s="38"/>
      <c r="P47" s="40"/>
    </row>
    <row r="48" spans="2:16" x14ac:dyDescent="0.25">
      <c r="B48" s="1" t="s">
        <v>45</v>
      </c>
      <c r="E48" s="58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60"/>
    </row>
    <row r="49" spans="2:16" x14ac:dyDescent="0.25">
      <c r="B49" s="1" t="s">
        <v>46</v>
      </c>
      <c r="E49" s="61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3"/>
    </row>
    <row r="52" spans="2:16" ht="13" x14ac:dyDescent="0.3">
      <c r="E52" s="5" t="s">
        <v>47</v>
      </c>
    </row>
    <row r="53" spans="2:16" x14ac:dyDescent="0.25">
      <c r="E53" s="8" t="str">
        <f>""</f>
        <v/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3"/>
    </row>
    <row r="54" spans="2:16" x14ac:dyDescent="0.25">
      <c r="E54" s="21" t="str">
        <f>""</f>
        <v/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5"/>
    </row>
    <row r="55" spans="2:16" x14ac:dyDescent="0.25">
      <c r="E55" s="21" t="str">
        <f>""</f>
        <v/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5"/>
    </row>
    <row r="56" spans="2:16" x14ac:dyDescent="0.25">
      <c r="E56" s="21" t="str">
        <f>""</f>
        <v/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</row>
    <row r="57" spans="2:16" x14ac:dyDescent="0.25">
      <c r="E57" s="21" t="str">
        <f>""</f>
        <v/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5"/>
    </row>
    <row r="58" spans="2:16" x14ac:dyDescent="0.25">
      <c r="E58" s="21" t="str">
        <f>""</f>
        <v/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5"/>
    </row>
    <row r="59" spans="2:16" x14ac:dyDescent="0.25">
      <c r="E59" s="9" t="str">
        <f>""</f>
        <v/>
      </c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7"/>
    </row>
  </sheetData>
  <sheetProtection password="8B03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E53:E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Splitsal</vt:lpstr>
      <vt:lpstr>CUTOFF</vt:lpstr>
      <vt:lpstr>HOME</vt:lpstr>
      <vt:lpstr>MEAN</vt:lpstr>
      <vt:lpstr>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WARD Jodie</cp:lastModifiedBy>
  <dcterms:created xsi:type="dcterms:W3CDTF">2011-05-19T09:57:06Z</dcterms:created>
  <dcterms:modified xsi:type="dcterms:W3CDTF">2019-10-29T03:22:39Z</dcterms:modified>
</cp:coreProperties>
</file>